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ANSSAK\SecureGate\download\"/>
    </mc:Choice>
  </mc:AlternateContent>
  <bookViews>
    <workbookView xWindow="0" yWindow="0" windowWidth="17955" windowHeight="96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L11" i="1"/>
  <c r="I10" i="1" l="1"/>
  <c r="J10" i="1"/>
  <c r="L10" i="1"/>
  <c r="I9" i="1"/>
  <c r="J9" i="1"/>
  <c r="L9" i="1"/>
  <c r="C15" i="1" l="1"/>
  <c r="C14" i="1"/>
  <c r="C17" i="1" l="1"/>
  <c r="G20" i="1" s="1"/>
  <c r="J7" i="1" l="1"/>
  <c r="L7" i="1" s="1"/>
  <c r="J8" i="1"/>
  <c r="L8" i="1" s="1"/>
  <c r="J3" i="1"/>
  <c r="L3" i="1" s="1"/>
  <c r="J4" i="1"/>
  <c r="L4" i="1" s="1"/>
  <c r="J5" i="1"/>
  <c r="L5" i="1" s="1"/>
  <c r="J6" i="1"/>
  <c r="L6" i="1" s="1"/>
  <c r="F20" i="1"/>
  <c r="I7" i="1" l="1"/>
  <c r="I8" i="1"/>
  <c r="I3" i="1"/>
  <c r="I4" i="1"/>
  <c r="I5" i="1"/>
  <c r="I6" i="1"/>
</calcChain>
</file>

<file path=xl/sharedStrings.xml><?xml version="1.0" encoding="utf-8"?>
<sst xmlns="http://schemas.openxmlformats.org/spreadsheetml/2006/main" count="28" uniqueCount="28">
  <si>
    <t>1차</t>
    <phoneticPr fontId="2" type="noConversion"/>
  </si>
  <si>
    <t>2차</t>
    <phoneticPr fontId="2" type="noConversion"/>
  </si>
  <si>
    <t>3차</t>
    <phoneticPr fontId="2" type="noConversion"/>
  </si>
  <si>
    <t>4차</t>
    <phoneticPr fontId="2" type="noConversion"/>
  </si>
  <si>
    <t>5차</t>
  </si>
  <si>
    <t>6차</t>
  </si>
  <si>
    <t>입찰금액</t>
    <phoneticPr fontId="2" type="noConversion"/>
  </si>
  <si>
    <t xml:space="preserve">토지 </t>
    <phoneticPr fontId="2" type="noConversion"/>
  </si>
  <si>
    <t>건물</t>
    <phoneticPr fontId="2" type="noConversion"/>
  </si>
  <si>
    <t>토지:건물</t>
    <phoneticPr fontId="2" type="noConversion"/>
  </si>
  <si>
    <t>경상북도 포항북구 송라면 지경리 332-2</t>
    <phoneticPr fontId="2" type="noConversion"/>
  </si>
  <si>
    <t>경상북도 포항북구 송라면 지경리 328-5</t>
    <phoneticPr fontId="2" type="noConversion"/>
  </si>
  <si>
    <t>경상북도 포항북구 송라면 지경리 331-12</t>
    <phoneticPr fontId="2" type="noConversion"/>
  </si>
  <si>
    <t>위 지상 건물 1동</t>
    <phoneticPr fontId="2" type="noConversion"/>
  </si>
  <si>
    <t>위 지상 건물 2동</t>
    <phoneticPr fontId="2" type="noConversion"/>
  </si>
  <si>
    <t>위 지상 건물 3동</t>
    <phoneticPr fontId="2" type="noConversion"/>
  </si>
  <si>
    <t>경상북도 포항북구 송라면 지경리 332-2</t>
    <phoneticPr fontId="2" type="noConversion"/>
  </si>
  <si>
    <t>경상북도 포항북구 송라면 지경리 332-1</t>
    <phoneticPr fontId="2" type="noConversion"/>
  </si>
  <si>
    <t>경상북도 포항북구 송라면 지경리 332-3</t>
    <phoneticPr fontId="2" type="noConversion"/>
  </si>
  <si>
    <t>위 지상 제시 외 건물</t>
    <phoneticPr fontId="2" type="noConversion"/>
  </si>
  <si>
    <t>감정가</t>
    <phoneticPr fontId="2" type="noConversion"/>
  </si>
  <si>
    <t>토지</t>
    <phoneticPr fontId="2" type="noConversion"/>
  </si>
  <si>
    <t>건물</t>
    <phoneticPr fontId="2" type="noConversion"/>
  </si>
  <si>
    <t>합계</t>
    <phoneticPr fontId="2" type="noConversion"/>
  </si>
  <si>
    <t>부가세 포함</t>
    <phoneticPr fontId="2" type="noConversion"/>
  </si>
  <si>
    <t>7차</t>
    <phoneticPr fontId="2" type="noConversion"/>
  </si>
  <si>
    <t>8차</t>
    <phoneticPr fontId="2" type="noConversion"/>
  </si>
  <si>
    <t>9차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</si>
</sst>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3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H12" sqref="H12"/>
    </sheetView>
  </sheetViews>
  <sheetFormatPr defaultRowHeight="16.5" x14ac:dyDescent="0.3"/>
  <cols>
    <col min="2" max="2" width="37.75" bestFit="1" customWidth="1"/>
    <col min="3" max="3" width="18.25" customWidth="1"/>
    <col min="6" max="6" width="11" bestFit="1" customWidth="1"/>
    <col min="9" max="9" width="20.5" bestFit="1" customWidth="1"/>
    <col min="10" max="10" width="17.25" bestFit="1" customWidth="1"/>
    <col min="11" max="11" width="15.625" bestFit="1" customWidth="1"/>
    <col min="12" max="12" width="20.5" bestFit="1" customWidth="1"/>
  </cols>
  <sheetData>
    <row r="2" spans="2:12" x14ac:dyDescent="0.3">
      <c r="C2" t="s">
        <v>20</v>
      </c>
      <c r="I2" t="s">
        <v>7</v>
      </c>
      <c r="J2" t="s">
        <v>8</v>
      </c>
      <c r="K2" t="s">
        <v>6</v>
      </c>
      <c r="L2" t="s">
        <v>24</v>
      </c>
    </row>
    <row r="3" spans="2:12" x14ac:dyDescent="0.3">
      <c r="B3" t="s">
        <v>10</v>
      </c>
      <c r="C3" s="6">
        <v>8282700000</v>
      </c>
      <c r="H3" t="s">
        <v>0</v>
      </c>
      <c r="I3" s="4">
        <f>K3*$F$20/100%</f>
        <v>12827216746.005032</v>
      </c>
      <c r="J3" s="4">
        <f>K3*$G$20/100%</f>
        <v>4072783253.9949675</v>
      </c>
      <c r="K3" s="1">
        <v>16900000000</v>
      </c>
      <c r="L3" s="5">
        <f>K3+(J3*0.1)</f>
        <v>17307278325.399498</v>
      </c>
    </row>
    <row r="4" spans="2:12" x14ac:dyDescent="0.3">
      <c r="B4" t="s">
        <v>11</v>
      </c>
      <c r="C4" s="7"/>
      <c r="H4" t="s">
        <v>1</v>
      </c>
      <c r="I4" s="4">
        <f t="shared" ref="I4:I11" si="0">K4*$F$20/100%</f>
        <v>11544495071.40453</v>
      </c>
      <c r="J4" s="4">
        <f t="shared" ref="J4:J11" si="1">K4*$G$20/100%</f>
        <v>3665504928.5954704</v>
      </c>
      <c r="K4" s="1">
        <v>15210000000</v>
      </c>
      <c r="L4" s="5">
        <f t="shared" ref="L4:L11" si="2">K4+(J4*0.1)</f>
        <v>15576550492.859547</v>
      </c>
    </row>
    <row r="5" spans="2:12" x14ac:dyDescent="0.3">
      <c r="B5" t="s">
        <v>12</v>
      </c>
      <c r="C5" s="7"/>
      <c r="H5" t="s">
        <v>2</v>
      </c>
      <c r="I5" s="4">
        <f t="shared" si="0"/>
        <v>10390045564.264076</v>
      </c>
      <c r="J5" s="4">
        <f t="shared" si="1"/>
        <v>3298954435.7359233</v>
      </c>
      <c r="K5" s="1">
        <v>13689000000</v>
      </c>
      <c r="L5" s="5">
        <f t="shared" si="2"/>
        <v>14018895443.573593</v>
      </c>
    </row>
    <row r="6" spans="2:12" x14ac:dyDescent="0.3">
      <c r="B6" t="s">
        <v>13</v>
      </c>
      <c r="C6" s="3">
        <v>858870600</v>
      </c>
      <c r="H6" t="s">
        <v>3</v>
      </c>
      <c r="I6" s="4">
        <f t="shared" si="0"/>
        <v>8416627603.3402252</v>
      </c>
      <c r="J6" s="4">
        <f t="shared" si="1"/>
        <v>2672372396.6597748</v>
      </c>
      <c r="K6" s="1">
        <v>11089000000</v>
      </c>
      <c r="L6" s="5">
        <f t="shared" si="2"/>
        <v>11356237239.665977</v>
      </c>
    </row>
    <row r="7" spans="2:12" x14ac:dyDescent="0.3">
      <c r="B7" t="s">
        <v>14</v>
      </c>
      <c r="C7" s="3">
        <v>840353760</v>
      </c>
      <c r="H7" t="s">
        <v>4</v>
      </c>
      <c r="I7" s="4">
        <f t="shared" si="0"/>
        <v>7574888942.3153973</v>
      </c>
      <c r="J7" s="4">
        <f t="shared" si="1"/>
        <v>2405111057.6846018</v>
      </c>
      <c r="K7" s="1">
        <v>9980000000</v>
      </c>
      <c r="L7" s="5">
        <f t="shared" si="2"/>
        <v>10220511105.768459</v>
      </c>
    </row>
    <row r="8" spans="2:12" x14ac:dyDescent="0.3">
      <c r="B8" t="s">
        <v>15</v>
      </c>
      <c r="C8" s="3">
        <v>1653830640</v>
      </c>
      <c r="H8" t="s">
        <v>5</v>
      </c>
      <c r="I8" s="4">
        <f t="shared" si="0"/>
        <v>6817400048.0838575</v>
      </c>
      <c r="J8" s="4">
        <f t="shared" si="1"/>
        <v>2164599951.916142</v>
      </c>
      <c r="K8" s="1">
        <v>8982000000</v>
      </c>
      <c r="L8" s="5">
        <f t="shared" si="2"/>
        <v>9198459995.1916142</v>
      </c>
    </row>
    <row r="9" spans="2:12" x14ac:dyDescent="0.3">
      <c r="B9" t="s">
        <v>19</v>
      </c>
      <c r="C9" s="3">
        <v>30000000</v>
      </c>
      <c r="H9" t="s">
        <v>25</v>
      </c>
      <c r="I9" s="1">
        <f t="shared" si="0"/>
        <v>6135811844.6570816</v>
      </c>
      <c r="J9" s="1">
        <f t="shared" si="1"/>
        <v>1948188155.3429182</v>
      </c>
      <c r="K9" s="1">
        <v>8084000000</v>
      </c>
      <c r="L9" s="5">
        <f t="shared" si="2"/>
        <v>8278818815.5342922</v>
      </c>
    </row>
    <row r="10" spans="2:12" x14ac:dyDescent="0.3">
      <c r="B10" t="s">
        <v>16</v>
      </c>
      <c r="C10" s="3">
        <v>1926000000</v>
      </c>
      <c r="H10" t="s">
        <v>26</v>
      </c>
      <c r="I10" s="1">
        <f t="shared" si="0"/>
        <v>5521775256.046545</v>
      </c>
      <c r="J10" s="1">
        <f t="shared" si="1"/>
        <v>1753224743.953455</v>
      </c>
      <c r="K10" s="1">
        <v>7275000000</v>
      </c>
      <c r="L10" s="5">
        <f t="shared" si="2"/>
        <v>7450322474.3953457</v>
      </c>
    </row>
    <row r="11" spans="2:12" x14ac:dyDescent="0.3">
      <c r="B11" t="s">
        <v>17</v>
      </c>
      <c r="C11" s="3">
        <v>432720000</v>
      </c>
      <c r="H11" t="s">
        <v>27</v>
      </c>
      <c r="I11" s="4">
        <f t="shared" si="0"/>
        <v>5009445593.1143913</v>
      </c>
      <c r="J11" s="4">
        <f t="shared" si="1"/>
        <v>1590554406.8856084</v>
      </c>
      <c r="K11" s="1">
        <v>6600000000</v>
      </c>
      <c r="L11" s="5">
        <f t="shared" si="2"/>
        <v>6759055440.6885605</v>
      </c>
    </row>
    <row r="12" spans="2:12" x14ac:dyDescent="0.3">
      <c r="B12" t="s">
        <v>18</v>
      </c>
      <c r="C12" s="3">
        <v>13500000</v>
      </c>
    </row>
    <row r="14" spans="2:12" x14ac:dyDescent="0.3">
      <c r="B14" t="s">
        <v>21</v>
      </c>
      <c r="C14" s="3">
        <f>SUM(C3,C10:C12)</f>
        <v>10654920000</v>
      </c>
    </row>
    <row r="15" spans="2:12" x14ac:dyDescent="0.3">
      <c r="B15" t="s">
        <v>22</v>
      </c>
      <c r="C15" s="3">
        <f>SUM(C6:C9)</f>
        <v>3383055000</v>
      </c>
    </row>
    <row r="17" spans="2:7" x14ac:dyDescent="0.3">
      <c r="B17" t="s">
        <v>23</v>
      </c>
      <c r="C17" s="3">
        <f>C14+C15</f>
        <v>14037975000</v>
      </c>
    </row>
    <row r="20" spans="2:7" x14ac:dyDescent="0.3">
      <c r="E20" t="s">
        <v>9</v>
      </c>
      <c r="F20" s="2">
        <f>C14/C17</f>
        <v>0.75900690804763504</v>
      </c>
      <c r="G20" s="2">
        <f>C15/C17</f>
        <v>0.24099309195236493</v>
      </c>
    </row>
  </sheetData>
  <mergeCells count="1">
    <mergeCell ref="C3:C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woori</dc:creator>
  <cp:lastModifiedBy>woori</cp:lastModifiedBy>
  <dcterms:created xsi:type="dcterms:W3CDTF">2022-11-18T02:22:05Z</dcterms:created>
  <dcterms:modified xsi:type="dcterms:W3CDTF">2025-04-25T01:53:44Z</dcterms:modified>
</cp:coreProperties>
</file>